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9465" tabRatio="944" activeTab="11"/>
  </bookViews>
  <sheets>
    <sheet name="leden 2017" sheetId="14" r:id="rId1"/>
    <sheet name="únor 2017" sheetId="15" r:id="rId2"/>
    <sheet name="březen 2017" sheetId="16" r:id="rId3"/>
    <sheet name="duben 2017" sheetId="17" r:id="rId4"/>
    <sheet name="květen 2017" sheetId="19" r:id="rId5"/>
    <sheet name="červen 2017" sheetId="20" r:id="rId6"/>
    <sheet name="červenec 2017" sheetId="21" r:id="rId7"/>
    <sheet name="srpen 2017" sheetId="22" r:id="rId8"/>
    <sheet name="září 2017" sheetId="23" r:id="rId9"/>
    <sheet name="říjen 2017" sheetId="24" r:id="rId10"/>
    <sheet name="listopad 2017" sheetId="25" r:id="rId11"/>
    <sheet name="prosinec 2017" sheetId="26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37" i="26" l="1"/>
  <c r="E27" i="26"/>
  <c r="E24" i="26"/>
  <c r="E20" i="26" s="1"/>
  <c r="F31" i="26" s="1"/>
  <c r="E21" i="26"/>
  <c r="F21" i="26" l="1"/>
  <c r="F27" i="26"/>
  <c r="F22" i="26"/>
  <c r="F24" i="26"/>
  <c r="F29" i="26"/>
  <c r="F25" i="26"/>
  <c r="F37" i="25"/>
  <c r="E27" i="25"/>
  <c r="E24" i="25"/>
  <c r="E21" i="25"/>
  <c r="F20" i="26" l="1"/>
  <c r="E20" i="25"/>
  <c r="F31" i="25" s="1"/>
  <c r="F37" i="24"/>
  <c r="E27" i="24"/>
  <c r="E24" i="24"/>
  <c r="E21" i="24"/>
  <c r="F24" i="25" l="1"/>
  <c r="F25" i="25"/>
  <c r="F27" i="25"/>
  <c r="F29" i="25"/>
  <c r="F22" i="25"/>
  <c r="F21" i="25"/>
  <c r="E20" i="24"/>
  <c r="F31" i="24" s="1"/>
  <c r="F37" i="23"/>
  <c r="E27" i="23"/>
  <c r="E24" i="23"/>
  <c r="E21" i="23"/>
  <c r="F20" i="25" l="1"/>
  <c r="F24" i="24"/>
  <c r="F25" i="24"/>
  <c r="F27" i="24"/>
  <c r="F29" i="24"/>
  <c r="F22" i="24"/>
  <c r="F21" i="24"/>
  <c r="E20" i="23"/>
  <c r="F31" i="23" s="1"/>
  <c r="F37" i="22"/>
  <c r="E27" i="22"/>
  <c r="E24" i="22"/>
  <c r="E21" i="22"/>
  <c r="F20" i="24" l="1"/>
  <c r="F24" i="23"/>
  <c r="F25" i="23"/>
  <c r="F27" i="23"/>
  <c r="F29" i="23"/>
  <c r="F22" i="23"/>
  <c r="F21" i="23"/>
  <c r="F20" i="23" s="1"/>
  <c r="E20" i="22"/>
  <c r="F31" i="22" s="1"/>
  <c r="F37" i="21"/>
  <c r="E27" i="21"/>
  <c r="E24" i="21"/>
  <c r="E21" i="21"/>
  <c r="F24" i="22" l="1"/>
  <c r="F25" i="22"/>
  <c r="F27" i="22"/>
  <c r="F29" i="22"/>
  <c r="F22" i="22"/>
  <c r="F21" i="22"/>
  <c r="E20" i="21"/>
  <c r="F37" i="20"/>
  <c r="E27" i="20"/>
  <c r="E24" i="20"/>
  <c r="E21" i="20"/>
  <c r="F20" i="22" l="1"/>
  <c r="F29" i="21"/>
  <c r="F22" i="21"/>
  <c r="F21" i="21"/>
  <c r="F31" i="21"/>
  <c r="F25" i="21"/>
  <c r="F27" i="21"/>
  <c r="F24" i="21"/>
  <c r="E20" i="20"/>
  <c r="F37" i="19"/>
  <c r="E27" i="19"/>
  <c r="E20" i="19" s="1"/>
  <c r="F31" i="19" s="1"/>
  <c r="E24" i="19"/>
  <c r="E21" i="19"/>
  <c r="F20" i="21" l="1"/>
  <c r="F29" i="20"/>
  <c r="F22" i="20"/>
  <c r="F31" i="20"/>
  <c r="F27" i="20"/>
  <c r="F25" i="20"/>
  <c r="F21" i="20"/>
  <c r="F24" i="20"/>
  <c r="F21" i="19"/>
  <c r="F27" i="19"/>
  <c r="F22" i="19"/>
  <c r="F24" i="19"/>
  <c r="F29" i="19"/>
  <c r="F25" i="19"/>
  <c r="F37" i="17"/>
  <c r="E27" i="17"/>
  <c r="E24" i="17"/>
  <c r="E21" i="17"/>
  <c r="F20" i="20" l="1"/>
  <c r="F20" i="19"/>
  <c r="E20" i="17"/>
  <c r="F37" i="16"/>
  <c r="E27" i="16"/>
  <c r="E24" i="16"/>
  <c r="E21" i="16"/>
  <c r="F29" i="17" l="1"/>
  <c r="F22" i="17"/>
  <c r="F31" i="17"/>
  <c r="F27" i="17"/>
  <c r="F25" i="17"/>
  <c r="F21" i="17"/>
  <c r="F24" i="17"/>
  <c r="E20" i="16"/>
  <c r="F24" i="16" s="1"/>
  <c r="E27" i="15"/>
  <c r="F37" i="15"/>
  <c r="E24" i="15"/>
  <c r="E21" i="15"/>
  <c r="F20" i="17" l="1"/>
  <c r="F29" i="16"/>
  <c r="F22" i="16"/>
  <c r="F31" i="16"/>
  <c r="F27" i="16"/>
  <c r="F25" i="16"/>
  <c r="F21" i="16"/>
  <c r="E20" i="15"/>
  <c r="F31" i="15" s="1"/>
  <c r="E24" i="14"/>
  <c r="F37" i="14"/>
  <c r="E27" i="14"/>
  <c r="E21" i="14"/>
  <c r="F20" i="16" l="1"/>
  <c r="F25" i="15"/>
  <c r="F24" i="15"/>
  <c r="F21" i="15"/>
  <c r="F29" i="15"/>
  <c r="F22" i="15"/>
  <c r="F27" i="15"/>
  <c r="E20" i="14"/>
  <c r="F31" i="14" s="1"/>
  <c r="F20" i="15" l="1"/>
  <c r="F24" i="14"/>
  <c r="F25" i="14"/>
  <c r="F27" i="14"/>
  <c r="F29" i="14"/>
  <c r="F22" i="14"/>
  <c r="F21" i="14"/>
  <c r="F20" i="14" l="1"/>
</calcChain>
</file>

<file path=xl/sharedStrings.xml><?xml version="1.0" encoding="utf-8"?>
<sst xmlns="http://schemas.openxmlformats.org/spreadsheetml/2006/main" count="492" uniqueCount="51">
  <si>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</si>
  <si>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</si>
  <si>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</si>
  <si>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optimálního rozložení</t>
  </si>
  <si>
    <t>ISIN</t>
  </si>
  <si>
    <t>CZ0008474731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</si>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</sst>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3" fontId="21" fillId="0" borderId="27" xfId="1" applyNumberFormat="1" applyFont="1" applyBorder="1" applyAlignment="1">
      <alignment horizontal="right" indent="1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J43" sqref="J4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42766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711124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50055</v>
      </c>
      <c r="F21" s="62">
        <f>E21/E20*100</f>
        <v>7.0388567957205774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50055</v>
      </c>
      <c r="F22" s="62">
        <f>E22/$E$20*100</f>
        <v>7.0388567957205774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374388</v>
      </c>
      <c r="F24" s="62">
        <f>E24/$E$20*100</f>
        <v>52.647358266631414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98302</v>
      </c>
      <c r="F25" s="62">
        <f>E25/$E$20*100</f>
        <v>13.82346819963888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276086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286121</v>
      </c>
      <c r="F27" s="62">
        <f>E27/E20*100</f>
        <v>40.235036364965886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17428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268693</v>
      </c>
      <c r="F29" s="62">
        <f>E29/E20*100</f>
        <v>37.784268285137337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560</v>
      </c>
      <c r="F31" s="70">
        <f>E31/E20*100</f>
        <v>7.8748572682120141E-2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42766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3817332</v>
      </c>
      <c r="F38" s="90">
        <v>3766704.01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4209778</v>
      </c>
      <c r="F39" s="94">
        <v>4154372.16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21" sqref="H2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43039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781773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44179</v>
      </c>
      <c r="F21" s="62">
        <f>E21/E20*100</f>
        <v>5.6511289082636518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43679</v>
      </c>
      <c r="F22" s="62">
        <f>E22/$E$20*100</f>
        <v>5.5871717237612453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500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366420</v>
      </c>
      <c r="F24" s="62">
        <f>E24/$E$20*100</f>
        <v>46.870383090743736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93090</v>
      </c>
      <c r="F25" s="62">
        <f>E25/$E$20*100</f>
        <v>11.907548610658081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273330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370401</v>
      </c>
      <c r="F27" s="62">
        <f>E27/E20*100</f>
        <v>47.379610193751894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23960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346441</v>
      </c>
      <c r="F29" s="62">
        <f>E29/E20*100</f>
        <v>44.314781912396569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773</v>
      </c>
      <c r="F31" s="70">
        <f>E31/E20*100</f>
        <v>9.8877807240720761E-2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43039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8792179</v>
      </c>
      <c r="F38" s="90">
        <v>8792137.0500000007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4439880</v>
      </c>
      <c r="F39" s="105">
        <v>4442570.26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J26" sqref="J2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43069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783400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36089</v>
      </c>
      <c r="F21" s="62">
        <f>E21/E20*100</f>
        <v>4.6067143221853453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35589</v>
      </c>
      <c r="F22" s="62">
        <f>E22/$E$20*100</f>
        <v>4.5428899668113347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500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365851</v>
      </c>
      <c r="F24" s="62">
        <f>E24/$E$20*100</f>
        <v>46.700408475874397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93500</v>
      </c>
      <c r="F25" s="62">
        <f>E25/$E$20*100</f>
        <v>11.935154454940006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272351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378009</v>
      </c>
      <c r="F27" s="62">
        <f>E27/E20*100</f>
        <v>48.25236150114884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23711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354298</v>
      </c>
      <c r="F29" s="62">
        <f>E29/E20*100</f>
        <v>45.225682920602502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3451</v>
      </c>
      <c r="F31" s="70">
        <f>E31/E20*100</f>
        <v>0.44051570079142205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43069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10890269</v>
      </c>
      <c r="F38" s="90">
        <v>10920758.92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8686290</v>
      </c>
      <c r="F39" s="105">
        <v>8691326.2899999991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J41" sqref="J4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43100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792580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40024</v>
      </c>
      <c r="F21" s="62">
        <f>E21/E20*100</f>
        <v>5.049837240404754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39524</v>
      </c>
      <c r="F22" s="62">
        <f>E22/$E$20*100</f>
        <v>4.9867521259683567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500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368811</v>
      </c>
      <c r="F24" s="62">
        <f>E24/$E$20*100</f>
        <v>46.532968280804461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113741</v>
      </c>
      <c r="F25" s="62">
        <f>E25/$E$20*100</f>
        <v>14.350728002220597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255070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378650</v>
      </c>
      <c r="F27" s="62">
        <f>E27/E20*100</f>
        <v>47.774357162683891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24045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354605</v>
      </c>
      <c r="F29" s="62">
        <f>E29/E20*100</f>
        <v>44.740594009437537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5095</v>
      </c>
      <c r="F31" s="70">
        <f>E31/E20*100</f>
        <v>0.64283731610689143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43100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15196653</v>
      </c>
      <c r="F38" s="90">
        <v>15242687.789999999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7979916</v>
      </c>
      <c r="F39" s="105">
        <v>8008408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K23" sqref="K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42794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719967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42093</v>
      </c>
      <c r="F21" s="62">
        <f>E21/E20*100</f>
        <v>5.8465179654067478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42093</v>
      </c>
      <c r="F22" s="62">
        <f>E22/$E$20*100</f>
        <v>5.8465179654067478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373992</v>
      </c>
      <c r="F24" s="62">
        <f>E24/$E$20*100</f>
        <v>51.945714178566519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97440</v>
      </c>
      <c r="F25" s="62">
        <f>E25/$E$20*100</f>
        <v>13.533953639541812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276552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303322</v>
      </c>
      <c r="F27" s="62">
        <f>E27/E20*100</f>
        <v>42.129986513270744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18181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285141</v>
      </c>
      <c r="F29" s="62">
        <f>E29/E20*100</f>
        <v>39.604731883544666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560</v>
      </c>
      <c r="F31" s="70">
        <f>E31/E20*100</f>
        <v>7.7781342755987429E-2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42794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8742217</v>
      </c>
      <c r="F38" s="90">
        <v>8669764.5199999996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6024647</v>
      </c>
      <c r="F39" s="105">
        <v>5974726.3799999999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opLeftCell="A4" workbookViewId="0">
      <selection activeCell="I16" sqref="I1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42825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728971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47784</v>
      </c>
      <c r="F21" s="62">
        <f>E21/E20*100</f>
        <v>6.5549932713372687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47784</v>
      </c>
      <c r="F22" s="62">
        <f>E22/$E$20*100</f>
        <v>6.5549932713372687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373544</v>
      </c>
      <c r="F24" s="62">
        <f>E24/$E$20*100</f>
        <v>51.242642025540107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97346</v>
      </c>
      <c r="F25" s="62">
        <f>E25/$E$20*100</f>
        <v>13.353891992959941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276198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306835</v>
      </c>
      <c r="F27" s="62">
        <f>E27/E20*100</f>
        <v>42.091523531114404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18120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288715</v>
      </c>
      <c r="F29" s="62">
        <f>E29/E20*100</f>
        <v>39.605827941029204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808</v>
      </c>
      <c r="F31" s="70">
        <f>E31/E20*100</f>
        <v>0.11084117200821431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41</v>
      </c>
      <c r="F37" s="86">
        <f>F19</f>
        <v>42825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13718937</v>
      </c>
      <c r="F38" s="90">
        <v>13624751.17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4944618</v>
      </c>
      <c r="F39" s="105">
        <v>4911746.99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38" sqref="H3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42855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733580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58059</v>
      </c>
      <c r="F21" s="62">
        <f>E21/E20*100</f>
        <v>7.9144742223070423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58059</v>
      </c>
      <c r="F22" s="62">
        <f>E22/$E$20*100</f>
        <v>7.9144742223070423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370932</v>
      </c>
      <c r="F24" s="62">
        <f>E24/$E$20*100</f>
        <v>50.56462826140298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97478</v>
      </c>
      <c r="F25" s="62">
        <f>E25/$E$20*100</f>
        <v>13.287984950516643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273454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300649</v>
      </c>
      <c r="F27" s="62">
        <f>E27/E20*100</f>
        <v>40.983805447258646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18154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282495</v>
      </c>
      <c r="F29" s="62">
        <f>E29/E20*100</f>
        <v>38.509092396194006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3940</v>
      </c>
      <c r="F31" s="70">
        <f>E31/E20*100</f>
        <v>0.53709206903132578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42855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11368442</v>
      </c>
      <c r="F38" s="90">
        <v>11227129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2987513</v>
      </c>
      <c r="F39" s="105">
        <v>2956103.58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F19" sqref="F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42886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754108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55432</v>
      </c>
      <c r="F21" s="62">
        <f>E21/E20*100</f>
        <v>7.3506712566369803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55432</v>
      </c>
      <c r="F22" s="62">
        <f>E22/$E$20*100</f>
        <v>7.3506712566369803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371988</v>
      </c>
      <c r="F24" s="62">
        <f>E24/$E$20*100</f>
        <v>49.328212935017262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98242</v>
      </c>
      <c r="F25" s="62">
        <f>E25/$E$20*100</f>
        <v>13.027576951842443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273746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318070</v>
      </c>
      <c r="F27" s="62">
        <f>E27/E20*100</f>
        <v>42.178308677271694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18266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299804</v>
      </c>
      <c r="F29" s="62">
        <f>E29/E20*100</f>
        <v>39.756109204517124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8618</v>
      </c>
      <c r="F31" s="70">
        <f>E31/E20*100</f>
        <v>1.1428071310740635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42886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14097505</v>
      </c>
      <c r="F38" s="90">
        <v>13989577.779999999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6854677</v>
      </c>
      <c r="F39" s="105">
        <v>6804040.8799999999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40" sqref="H4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42916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741755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46093</v>
      </c>
      <c r="F21" s="62">
        <f>E21/E20*100</f>
        <v>6.2140464169436003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46093</v>
      </c>
      <c r="F22" s="62">
        <f>E22/$E$20*100</f>
        <v>6.2140464169436003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370563</v>
      </c>
      <c r="F24" s="62">
        <f>E24/$E$20*100</f>
        <v>49.957600555439463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97487</v>
      </c>
      <c r="F25" s="62">
        <f>E25/$E$20*100</f>
        <v>13.142749290533937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273076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318145</v>
      </c>
      <c r="F27" s="62">
        <f>E27/E20*100</f>
        <v>42.890846708144878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17120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301025</v>
      </c>
      <c r="F29" s="62">
        <f>E29/E20*100</f>
        <v>40.582806991526851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6954</v>
      </c>
      <c r="F31" s="70">
        <f>E31/E20*100</f>
        <v>0.93750631947206275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42916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9159783</v>
      </c>
      <c r="F38" s="90">
        <v>9108136.6400000006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6203228</v>
      </c>
      <c r="F39" s="105">
        <v>6166819.8499999996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J27" sqref="J2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42947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819170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59116</v>
      </c>
      <c r="F21" s="62">
        <f>E21/E20*100</f>
        <v>7.21657287254172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59116</v>
      </c>
      <c r="F22" s="62">
        <f>E22/$E$20*100</f>
        <v>7.21657287254172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370925</v>
      </c>
      <c r="F24" s="62">
        <f>E24/$E$20*100</f>
        <v>45.28058888875325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97561</v>
      </c>
      <c r="F25" s="62">
        <f>E25/$E$20*100</f>
        <v>11.909737905440872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273364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330099</v>
      </c>
      <c r="F27" s="62">
        <f>E27/E20*100</f>
        <v>40.296763797502351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17501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312598</v>
      </c>
      <c r="F29" s="62">
        <f>E29/E20*100</f>
        <v>38.160333020008061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59030</v>
      </c>
      <c r="F31" s="70">
        <f>E31/E20*100</f>
        <v>7.2060744412026807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42947</v>
      </c>
    </row>
    <row r="38" spans="1:6" x14ac:dyDescent="0.2">
      <c r="A38" s="58" t="s">
        <v>36</v>
      </c>
      <c r="B38" s="87"/>
      <c r="C38" s="87"/>
      <c r="D38" s="88">
        <v>1</v>
      </c>
      <c r="E38" s="89">
        <v>7190364</v>
      </c>
      <c r="F38" s="90">
        <v>7119753.71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10850354</v>
      </c>
      <c r="F39" s="105">
        <v>10756846.67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G36" sqref="G3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42978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757087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64164</v>
      </c>
      <c r="F21" s="62">
        <f>E21/E20*100</f>
        <v>8.4751158057132141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64164</v>
      </c>
      <c r="F22" s="62">
        <f>E22/$E$20*100</f>
        <v>8.4751158057132141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370769</v>
      </c>
      <c r="F24" s="62">
        <f>E24/$E$20*100</f>
        <v>48.973103487445961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97275</v>
      </c>
      <c r="F25" s="62">
        <f>E25/$E$20*100</f>
        <v>12.848589395934681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273494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320889</v>
      </c>
      <c r="F27" s="62">
        <f>E27/E20*100</f>
        <v>42.384692908476836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17985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302904</v>
      </c>
      <c r="F29" s="62">
        <f>E29/E20*100</f>
        <v>40.00914029695398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1265</v>
      </c>
      <c r="F31" s="70">
        <f>E31/E20*100</f>
        <v>0.16708779836399251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42978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16552592</v>
      </c>
      <c r="F38" s="90">
        <v>16448362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5099211</v>
      </c>
      <c r="F39" s="105">
        <v>5060096.53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37" sqref="I3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43008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778785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51210</v>
      </c>
      <c r="F21" s="62">
        <f>E21/E20*100</f>
        <v>6.5756274196344302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44710</v>
      </c>
      <c r="F22" s="62">
        <f>E22/$E$20*100</f>
        <v>5.7409939842190072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6500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367860</v>
      </c>
      <c r="F24" s="62">
        <f>E24/$E$20*100</f>
        <v>47.235116238756525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94600</v>
      </c>
      <c r="F25" s="62">
        <f>E25/$E$20*100</f>
        <v>12.147126613892151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273260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358808</v>
      </c>
      <c r="F27" s="62">
        <f>E27/E20*100</f>
        <v>46.072792876082616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18426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340382</v>
      </c>
      <c r="F29" s="62">
        <f>E29/E20*100</f>
        <v>43.706799694395762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907</v>
      </c>
      <c r="F31" s="70">
        <f>E31/E20*100</f>
        <v>0.116463465526429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43008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23597462</v>
      </c>
      <c r="F38" s="90">
        <v>23529907.440000001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10414227</v>
      </c>
      <c r="F39" s="105">
        <v>10386774.279999999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2016-12-07T09:42:32Z</cp:lastPrinted>
  <dcterms:created xsi:type="dcterms:W3CDTF">2016-02-10T09:28:04Z</dcterms:created>
  <dcterms:modified xsi:type="dcterms:W3CDTF">2018-01-08T09:29:08Z</dcterms:modified>
</cp:coreProperties>
</file>