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F2F54F93-715D-4118-A5DF-A4BD94F4F08A}" xr6:coauthVersionLast="46" xr6:coauthVersionMax="46" xr10:uidLastSave="{00000000-0000-0000-0000-000000000000}"/>
  <bookViews>
    <workbookView xWindow="-108" yWindow="-108" windowWidth="23256" windowHeight="12576" tabRatio="833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48" l="1"/>
  <c r="E27" i="48"/>
  <c r="E24" i="48"/>
  <c r="E21" i="48"/>
  <c r="D46" i="47"/>
  <c r="E27" i="47"/>
  <c r="E24" i="47"/>
  <c r="E21" i="47"/>
  <c r="D46" i="46"/>
  <c r="E27" i="46"/>
  <c r="E24" i="46"/>
  <c r="E21" i="46"/>
  <c r="D46" i="45"/>
  <c r="E27" i="45"/>
  <c r="E24" i="45"/>
  <c r="E21" i="45"/>
  <c r="E20" i="48" l="1"/>
  <c r="F25" i="48" s="1"/>
  <c r="E20" i="47"/>
  <c r="F32" i="47" s="1"/>
  <c r="E20" i="46"/>
  <c r="F29" i="46" s="1"/>
  <c r="E20" i="45"/>
  <c r="F32" i="45" s="1"/>
  <c r="D46" i="44"/>
  <c r="E27" i="44"/>
  <c r="E24" i="44"/>
  <c r="E21" i="44"/>
  <c r="F32" i="48" l="1"/>
  <c r="F28" i="48"/>
  <c r="F26" i="48"/>
  <c r="F24" i="48" s="1"/>
  <c r="F23" i="48"/>
  <c r="F29" i="48"/>
  <c r="F22" i="48"/>
  <c r="F30" i="48"/>
  <c r="F31" i="48"/>
  <c r="F22" i="47"/>
  <c r="F28" i="47"/>
  <c r="F27" i="47" s="1"/>
  <c r="F31" i="47"/>
  <c r="F23" i="47"/>
  <c r="F29" i="47"/>
  <c r="F30" i="47"/>
  <c r="F25" i="47"/>
  <c r="F26" i="47"/>
  <c r="F21" i="47"/>
  <c r="F22" i="46"/>
  <c r="F30" i="46"/>
  <c r="F32" i="46"/>
  <c r="F23" i="46"/>
  <c r="F21" i="46" s="1"/>
  <c r="F26" i="46"/>
  <c r="F31" i="46"/>
  <c r="F25" i="46"/>
  <c r="F28" i="46"/>
  <c r="F23" i="45"/>
  <c r="F25" i="45"/>
  <c r="F26" i="45"/>
  <c r="F28" i="45"/>
  <c r="F29" i="45"/>
  <c r="F31" i="45"/>
  <c r="F30" i="45"/>
  <c r="F22" i="45"/>
  <c r="E20" i="44"/>
  <c r="F26" i="44" s="1"/>
  <c r="F30" i="44"/>
  <c r="F22" i="44"/>
  <c r="F25" i="44"/>
  <c r="D46" i="43"/>
  <c r="E27" i="43"/>
  <c r="E24" i="43"/>
  <c r="E21" i="43"/>
  <c r="F27" i="48" l="1"/>
  <c r="F21" i="48"/>
  <c r="F24" i="47"/>
  <c r="F20" i="47" s="1"/>
  <c r="F27" i="46"/>
  <c r="F24" i="46"/>
  <c r="F21" i="45"/>
  <c r="F27" i="45"/>
  <c r="F24" i="45"/>
  <c r="F28" i="44"/>
  <c r="F31" i="44"/>
  <c r="F29" i="44"/>
  <c r="F27" i="44" s="1"/>
  <c r="F32" i="44"/>
  <c r="F23" i="44"/>
  <c r="F21" i="44" s="1"/>
  <c r="F24" i="44"/>
  <c r="E20" i="43"/>
  <c r="F26" i="43" s="1"/>
  <c r="D46" i="42"/>
  <c r="E27" i="42"/>
  <c r="E24" i="42"/>
  <c r="E21" i="42"/>
  <c r="F20" i="48" l="1"/>
  <c r="F20" i="46"/>
  <c r="F20" i="45"/>
  <c r="F20" i="44"/>
  <c r="F30" i="43"/>
  <c r="F32" i="43"/>
  <c r="F25" i="43"/>
  <c r="F24" i="43" s="1"/>
  <c r="F31" i="43"/>
  <c r="F29" i="43"/>
  <c r="F23" i="43"/>
  <c r="F28" i="43"/>
  <c r="F27" i="43" s="1"/>
  <c r="F22" i="43"/>
  <c r="F21" i="43" s="1"/>
  <c r="E20" i="42"/>
  <c r="F25" i="42" s="1"/>
  <c r="D46" i="41"/>
  <c r="E27" i="41"/>
  <c r="E24" i="41"/>
  <c r="E21" i="41"/>
  <c r="F20" i="43" l="1"/>
  <c r="F29" i="42"/>
  <c r="F32" i="42"/>
  <c r="F22" i="42"/>
  <c r="F26" i="42"/>
  <c r="F24" i="42" s="1"/>
  <c r="F28" i="42"/>
  <c r="F23" i="42"/>
  <c r="F30" i="42"/>
  <c r="F31" i="42"/>
  <c r="E20" i="41"/>
  <c r="F26" i="41" s="1"/>
  <c r="D46" i="40"/>
  <c r="E27" i="40"/>
  <c r="E24" i="40"/>
  <c r="E21" i="40"/>
  <c r="F21" i="42" l="1"/>
  <c r="F27" i="42"/>
  <c r="F20" i="42" s="1"/>
  <c r="F23" i="41"/>
  <c r="F30" i="41"/>
  <c r="F31" i="41"/>
  <c r="F28" i="41"/>
  <c r="F22" i="41"/>
  <c r="F32" i="41"/>
  <c r="F29" i="41"/>
  <c r="F25" i="41"/>
  <c r="F24" i="41" s="1"/>
  <c r="E20" i="40"/>
  <c r="F26" i="40" s="1"/>
  <c r="D46" i="39"/>
  <c r="E27" i="39"/>
  <c r="E24" i="39"/>
  <c r="E21" i="39"/>
  <c r="F27" i="41" l="1"/>
  <c r="F21" i="41"/>
  <c r="F30" i="40"/>
  <c r="F32" i="40"/>
  <c r="F29" i="40"/>
  <c r="F22" i="40"/>
  <c r="F31" i="40"/>
  <c r="F23" i="40"/>
  <c r="F25" i="40"/>
  <c r="F24" i="40" s="1"/>
  <c r="F28" i="40"/>
  <c r="E20" i="39"/>
  <c r="F31" i="39" s="1"/>
  <c r="D46" i="38"/>
  <c r="E27" i="38"/>
  <c r="E24" i="38"/>
  <c r="E21" i="38"/>
  <c r="F20" i="41" l="1"/>
  <c r="F21" i="40"/>
  <c r="F27" i="40"/>
  <c r="F30" i="39"/>
  <c r="F22" i="39"/>
  <c r="F21" i="39" s="1"/>
  <c r="F32" i="39"/>
  <c r="F29" i="39"/>
  <c r="F23" i="39"/>
  <c r="F28" i="39"/>
  <c r="F27" i="39" s="1"/>
  <c r="F25" i="39"/>
  <c r="F24" i="39" s="1"/>
  <c r="F26" i="39"/>
  <c r="E20" i="38"/>
  <c r="F32" i="38" s="1"/>
  <c r="D46" i="37"/>
  <c r="E27" i="37"/>
  <c r="E24" i="37"/>
  <c r="E21" i="37"/>
  <c r="F20" i="40" l="1"/>
  <c r="F20" i="39"/>
  <c r="F26" i="38"/>
  <c r="F23" i="38"/>
  <c r="F29" i="38"/>
  <c r="F25" i="38"/>
  <c r="F22" i="38"/>
  <c r="F28" i="38"/>
  <c r="F30" i="38"/>
  <c r="F31" i="38"/>
  <c r="F24" i="38"/>
  <c r="E20" i="37"/>
  <c r="F32" i="37" s="1"/>
  <c r="F27" i="38" l="1"/>
  <c r="F21" i="38"/>
  <c r="F25" i="37"/>
  <c r="F28" i="37"/>
  <c r="F26" i="37"/>
  <c r="F22" i="37"/>
  <c r="F30" i="37"/>
  <c r="F23" i="37"/>
  <c r="F29" i="37"/>
  <c r="F31" i="37"/>
  <c r="F20" i="38" l="1"/>
  <c r="F27" i="37"/>
  <c r="F24" i="37"/>
  <c r="F21" i="37"/>
  <c r="F20" i="37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<sst xmlns="http://schemas.openxmlformats.org/spreadsheetml/2006/main" count="612" uniqueCount="55">
  <si>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</si>
  <si>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</si>
  <si>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</si>
  <si>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amerických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</si>
  <si>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</si>
  <si>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</si>
  <si>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</si>
  <si>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</si>
  <si>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</si>
  <si>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</si>
  <si>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</si>
  <si>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</si>
  <si>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</si>
  <si>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</si>
  <si>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</si>
  <si>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</si>
  <si>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</si>
  <si>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</si>
  <si>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</si>
  <si>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</si>
  <si>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</si>
  <si>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</si>
  <si>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</si>
  <si>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</si>
  <si>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</si>
  <si>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</si>
  <si>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</si>
  <si>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</si>
  <si>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</si>
  <si>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</si>
  <si>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</si>
  <si>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</si>
  <si>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</si>
  <si>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</si>
  <si>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</si>
  <si>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</si>
  <si>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</si>
  <si>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CZ0008475175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</si>
  <si>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</si>
  <si>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</si>
  <si>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</si>
  <si>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</si>
  <si>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</si>
  <si>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- 31.1.2021</t>
  </si>
  <si>
    <t>za období 1.2. - 28.2.2021</t>
  </si>
  <si>
    <t>za období 1.3. - 31.3.2021</t>
  </si>
  <si>
    <t>za období 1.4.2021 - 30.4.2021</t>
  </si>
  <si>
    <t>za období 1.5.2021 - 31.5.2021</t>
  </si>
  <si>
    <t>za období 1.6.2021 - 30.6.2021</t>
  </si>
  <si>
    <t>za období 1.7.2021 - 31.7.2021</t>
  </si>
  <si>
    <t>za období 1.8.2021 - 31.8.2021</t>
  </si>
  <si>
    <t>za období 1.9.2021 - 30.9.2021</t>
  </si>
  <si>
    <t>za období 1.10.2021 - 31.10.2021</t>
  </si>
  <si>
    <t>za období 1.11.2021 - 30.11.2021</t>
  </si>
  <si>
    <t>za období 1.12.2021 - 31.12.2021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</si>
</sst>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0" fontId="21" fillId="0" borderId="0" xfId="1" applyFont="1"/>
    <xf numFmtId="0" fontId="20" fillId="0" borderId="0" xfId="1" applyFont="1" applyFill="1" applyBorder="1" applyAlignment="1">
      <alignment vertical="center"/>
    </xf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0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AF5549-6482-4C6D-BFB5-BB1EF8CEF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E70520-F85B-4A43-8042-489613985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0934B0-D1F8-406A-B663-559003772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62D9A5-ACD7-4684-808A-3D08E1849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73AD72-0CF0-4E1C-B2BD-5C2E6C7EC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7E6530-B971-4EF6-8D7E-42C183CF7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3F63B0-479E-44AC-94AE-DF2D571E1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075908-72FF-46E9-BE98-C503945A5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209199-7411-49A4-B947-A421F064C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1FCB0B-E780-47CF-9EB6-442FAFC5F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C85B12-3B37-4FB5-99B3-475AAF1DD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8A43C0-83C6-4801-86AB-A40AB39F4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2952B-8693-4812-9E39-FED2B1323ACF}">
  <sheetPr>
    <pageSetUpPr fitToPage="1"/>
  </sheetPr>
  <dimension ref="A1:H49"/>
  <sheetViews>
    <sheetView workbookViewId="0">
      <selection activeCell="G13" sqref="G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44227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336202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27166</v>
      </c>
      <c r="F21" s="61">
        <f>+F22+F23</f>
        <v>8.0802612714974931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27166</v>
      </c>
      <c r="F22" s="61">
        <f>E22/E20*100</f>
        <v>8.0802612714974931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306702</v>
      </c>
      <c r="F27" s="61">
        <f>+F28+F29+F30</f>
        <v>91.225513233115805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306702</v>
      </c>
      <c r="F29" s="61">
        <f>E29/$E$20*100</f>
        <v>91.225513233115805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2334</v>
      </c>
      <c r="F32" s="74">
        <f>E32/$E$20*100</f>
        <v>0.69422549538670197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14990993</v>
      </c>
      <c r="D40" s="91">
        <v>2873841</v>
      </c>
      <c r="E40" s="90">
        <v>20596707</v>
      </c>
      <c r="F40" s="92">
        <v>3958258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44227</v>
      </c>
      <c r="E46" s="29"/>
    </row>
    <row r="47" spans="1:6" ht="13.8" thickBot="1" x14ac:dyDescent="0.3">
      <c r="A47" s="88" t="s">
        <v>37</v>
      </c>
      <c r="B47" s="54">
        <v>1</v>
      </c>
      <c r="C47" s="104">
        <v>330799303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ED056-A6CE-4211-A407-A9853517BE1B}">
  <sheetPr>
    <pageSetUpPr fitToPage="1"/>
  </sheetPr>
  <dimension ref="A1:H49"/>
  <sheetViews>
    <sheetView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44500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630484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36353</v>
      </c>
      <c r="F21" s="61">
        <f>+F22+F23</f>
        <v>5.7658877941391058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36103</v>
      </c>
      <c r="F22" s="61">
        <f>E22/E20*100</f>
        <v>5.7262357173219307</v>
      </c>
    </row>
    <row r="23" spans="1:8" x14ac:dyDescent="0.25">
      <c r="A23" s="62" t="s">
        <v>21</v>
      </c>
      <c r="B23" s="63"/>
      <c r="C23" s="63"/>
      <c r="D23" s="59">
        <v>5</v>
      </c>
      <c r="E23" s="60">
        <v>250</v>
      </c>
      <c r="F23" s="61">
        <f>E23/E20*100</f>
        <v>3.9652076817175377E-2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590382</v>
      </c>
      <c r="F27" s="61">
        <f>+F28+F29+F30</f>
        <v>93.639489661910531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590382</v>
      </c>
      <c r="F29" s="61">
        <f>E29/$E$20*100</f>
        <v>93.639489661910531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3749</v>
      </c>
      <c r="F32" s="74">
        <f>E32/$E$20*100</f>
        <v>0.59462254395036196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52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26335430</v>
      </c>
      <c r="D40" s="91">
        <v>6963464</v>
      </c>
      <c r="E40" s="90">
        <v>41642929</v>
      </c>
      <c r="F40" s="92">
        <v>10880666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44500</v>
      </c>
      <c r="E46" s="29"/>
    </row>
    <row r="47" spans="1:6" ht="13.8" thickBot="1" x14ac:dyDescent="0.3">
      <c r="A47" s="88" t="s">
        <v>37</v>
      </c>
      <c r="B47" s="54">
        <v>1</v>
      </c>
      <c r="C47" s="104">
        <v>615629091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972B2-5DD7-4CBE-976B-3BD054A12B08}">
  <sheetPr>
    <pageSetUpPr fitToPage="1"/>
  </sheetPr>
  <dimension ref="A1:H49"/>
  <sheetViews>
    <sheetView topLeftCell="A16" workbookViewId="0">
      <selection activeCell="D7" sqref="D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44530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726396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49061</v>
      </c>
      <c r="F21" s="61">
        <f>+F22+F23</f>
        <v>6.7540294825412044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48811</v>
      </c>
      <c r="F22" s="61">
        <f>E22/E20*100</f>
        <v>6.7196129934636213</v>
      </c>
    </row>
    <row r="23" spans="1:8" x14ac:dyDescent="0.25">
      <c r="A23" s="62" t="s">
        <v>21</v>
      </c>
      <c r="B23" s="63"/>
      <c r="C23" s="63"/>
      <c r="D23" s="59">
        <v>5</v>
      </c>
      <c r="E23" s="60">
        <v>250</v>
      </c>
      <c r="F23" s="61">
        <f>E23/E20*100</f>
        <v>3.4416489077583025E-2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675689</v>
      </c>
      <c r="F27" s="61">
        <f>+F28+F29+F30</f>
        <v>93.019372353371992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675689</v>
      </c>
      <c r="F29" s="61">
        <f>E29/$E$20*100</f>
        <v>93.019372353371992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1646</v>
      </c>
      <c r="F32" s="74">
        <f>E32/$E$20*100</f>
        <v>0.22659816408680664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56465799</v>
      </c>
      <c r="D40" s="91">
        <v>9731585</v>
      </c>
      <c r="E40" s="90">
        <v>94319181</v>
      </c>
      <c r="F40" s="92">
        <v>16234255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44530</v>
      </c>
      <c r="E46" s="29"/>
    </row>
    <row r="47" spans="1:6" ht="13.8" thickBot="1" x14ac:dyDescent="0.3">
      <c r="A47" s="88" t="s">
        <v>37</v>
      </c>
      <c r="B47" s="54">
        <v>1</v>
      </c>
      <c r="C47" s="104">
        <v>710814883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D5EA3-6E19-4561-9B80-DACBEEFB8702}">
  <sheetPr>
    <pageSetUpPr fitToPage="1"/>
  </sheetPr>
  <dimension ref="A1:H49"/>
  <sheetViews>
    <sheetView tabSelected="1" workbookViewId="0">
      <selection activeCell="H2" sqref="H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44561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812231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55046</v>
      </c>
      <c r="F21" s="61">
        <f>+F22+F23</f>
        <v>6.7771360610466722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55046</v>
      </c>
      <c r="F22" s="61">
        <f>E22/E20*100</f>
        <v>6.7771360610466722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744297</v>
      </c>
      <c r="F27" s="61">
        <f>+F28+F29+F30</f>
        <v>91.636123221103361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744297</v>
      </c>
      <c r="F29" s="61">
        <f>E29/$E$20*100</f>
        <v>91.636123221103361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12888</v>
      </c>
      <c r="F32" s="74">
        <f>E32/$E$20*100</f>
        <v>1.5867407178499711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53298614</v>
      </c>
      <c r="D40" s="91">
        <v>8471598</v>
      </c>
      <c r="E40" s="90">
        <v>88738471</v>
      </c>
      <c r="F40" s="92">
        <v>14126302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44561</v>
      </c>
      <c r="E46" s="29"/>
    </row>
    <row r="47" spans="1:6" ht="13.8" thickBot="1" x14ac:dyDescent="0.3">
      <c r="A47" s="88" t="s">
        <v>37</v>
      </c>
      <c r="B47" s="54">
        <v>1</v>
      </c>
      <c r="C47" s="104">
        <v>792279459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3DAAA-7E47-42A1-A1A9-E48D3C922C87}">
  <sheetPr>
    <pageSetUpPr fitToPage="1"/>
  </sheetPr>
  <dimension ref="A1:H49"/>
  <sheetViews>
    <sheetView workbookViewId="0">
      <selection activeCell="G7" sqref="G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44255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349516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22356</v>
      </c>
      <c r="F21" s="61">
        <f>+F22+F23</f>
        <v>6.396273704208105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22356</v>
      </c>
      <c r="F22" s="61">
        <f>E22/E20*100</f>
        <v>6.396273704208105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325619</v>
      </c>
      <c r="F27" s="61">
        <f>+F28+F29+F30</f>
        <v>93.162830886139687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325619</v>
      </c>
      <c r="F29" s="61">
        <f>E29/$E$20*100</f>
        <v>93.162830886139687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1541</v>
      </c>
      <c r="F32" s="74">
        <f>E32/$E$20*100</f>
        <v>0.44089540965220481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11372947</v>
      </c>
      <c r="D40" s="91">
        <v>6105374</v>
      </c>
      <c r="E40" s="90">
        <v>15960281</v>
      </c>
      <c r="F40" s="92">
        <v>8458395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44255</v>
      </c>
      <c r="E46" s="29"/>
    </row>
    <row r="47" spans="1:6" ht="13.8" thickBot="1" x14ac:dyDescent="0.3">
      <c r="A47" s="88" t="s">
        <v>37</v>
      </c>
      <c r="B47" s="54">
        <v>1</v>
      </c>
      <c r="C47" s="104">
        <v>342601930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00EAB-DC46-469F-A6F9-3A52C5E4E7CD}">
  <sheetPr>
    <pageSetUpPr fitToPage="1"/>
  </sheetPr>
  <dimension ref="A1:H49"/>
  <sheetViews>
    <sheetView workbookViewId="0">
      <selection activeCell="H13" sqref="H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44286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392570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23807</v>
      </c>
      <c r="F21" s="61">
        <f>+F22+F23</f>
        <v>6.0643961586468658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23807</v>
      </c>
      <c r="F22" s="61">
        <f>E22/E20*100</f>
        <v>6.0643961586468658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366964</v>
      </c>
      <c r="F27" s="61">
        <f>+F28+F29+F30</f>
        <v>93.477341620602701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366964</v>
      </c>
      <c r="F29" s="61">
        <f>E29/$E$20*100</f>
        <v>93.477341620602701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1799</v>
      </c>
      <c r="F32" s="74">
        <f>E32/$E$20*100</f>
        <v>0.45826222075043943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45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14998243</v>
      </c>
      <c r="D40" s="91">
        <v>3902398</v>
      </c>
      <c r="E40" s="90">
        <v>21518615</v>
      </c>
      <c r="F40" s="92">
        <v>5611908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44286</v>
      </c>
      <c r="E46" s="29"/>
    </row>
    <row r="47" spans="1:6" ht="13.8" thickBot="1" x14ac:dyDescent="0.3">
      <c r="A47" s="88" t="s">
        <v>37</v>
      </c>
      <c r="B47" s="54">
        <v>1</v>
      </c>
      <c r="C47" s="104">
        <v>382187018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4EA64-D18E-47C4-8C90-5E6448E4FA3D}">
  <sheetPr>
    <pageSetUpPr fitToPage="1"/>
  </sheetPr>
  <dimension ref="A1:H49"/>
  <sheetViews>
    <sheetView workbookViewId="0">
      <selection activeCell="D29" sqref="D2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44316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420805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29925</v>
      </c>
      <c r="F21" s="61">
        <f>+F22+F23</f>
        <v>7.1113698744073863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29925</v>
      </c>
      <c r="F22" s="61">
        <f>E22/E20*100</f>
        <v>7.1113698744073863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386968</v>
      </c>
      <c r="F27" s="61">
        <f>+F28+F29+F30</f>
        <v>91.958983377098662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386968</v>
      </c>
      <c r="F29" s="61">
        <f>E29/$E$20*100</f>
        <v>91.958983377098662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3912</v>
      </c>
      <c r="F32" s="74">
        <f>E32/$E$20*100</f>
        <v>0.92964674849395812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46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18975492</v>
      </c>
      <c r="D40" s="91">
        <v>1294681</v>
      </c>
      <c r="E40" s="90">
        <v>28334738</v>
      </c>
      <c r="F40" s="92">
        <v>1938005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44316</v>
      </c>
      <c r="E46" s="29"/>
    </row>
    <row r="47" spans="1:6" ht="13.8" thickBot="1" x14ac:dyDescent="0.3">
      <c r="A47" s="88" t="s">
        <v>37</v>
      </c>
      <c r="B47" s="54">
        <v>1</v>
      </c>
      <c r="C47" s="104">
        <v>410883101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D8FC-890F-4943-82F1-5FB6075DEA6D}">
  <sheetPr>
    <pageSetUpPr fitToPage="1"/>
  </sheetPr>
  <dimension ref="A1:H49"/>
  <sheetViews>
    <sheetView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44347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444060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11772</v>
      </c>
      <c r="F21" s="61">
        <f>+F22+F23</f>
        <v>2.6509931090393191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11772</v>
      </c>
      <c r="F22" s="61">
        <f>E22/E20*100</f>
        <v>2.6509931090393191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422647</v>
      </c>
      <c r="F27" s="61">
        <f>+F28+F29+F30</f>
        <v>95.17790388686214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422647</v>
      </c>
      <c r="F29" s="61">
        <f>E29/$E$20*100</f>
        <v>95.17790388686214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9641</v>
      </c>
      <c r="F32" s="74">
        <f>E32/$E$20*100</f>
        <v>2.1711030040985455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47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20075956</v>
      </c>
      <c r="D40" s="91">
        <v>5136305</v>
      </c>
      <c r="E40" s="90">
        <v>29840328</v>
      </c>
      <c r="F40" s="92">
        <v>7595291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44347</v>
      </c>
      <c r="E46" s="29"/>
    </row>
    <row r="47" spans="1:6" ht="13.8" thickBot="1" x14ac:dyDescent="0.3">
      <c r="A47" s="88" t="s">
        <v>37</v>
      </c>
      <c r="B47" s="54">
        <v>1</v>
      </c>
      <c r="C47" s="104">
        <v>433978767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B90CF-709A-4834-80B8-3CA814A9DB4D}">
  <sheetPr>
    <pageSetUpPr fitToPage="1"/>
  </sheetPr>
  <dimension ref="A1:H49"/>
  <sheetViews>
    <sheetView workbookViewId="0">
      <selection activeCell="D13" sqref="D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44377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478128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19848</v>
      </c>
      <c r="F21" s="61">
        <f>+F22+F23</f>
        <v>4.1511896395944179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19848</v>
      </c>
      <c r="F22" s="61">
        <f>E22/E20*100</f>
        <v>4.1511896395944179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448980</v>
      </c>
      <c r="F27" s="61">
        <f>+F28+F29+F30</f>
        <v>93.903724525650034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448980</v>
      </c>
      <c r="F29" s="61">
        <f>E29/$E$20*100</f>
        <v>93.903724525650034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9300</v>
      </c>
      <c r="F32" s="74">
        <f>E32/$E$20*100</f>
        <v>1.9450858347555464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48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17475261</v>
      </c>
      <c r="D40" s="91">
        <v>3814002</v>
      </c>
      <c r="E40" s="90">
        <v>26331590</v>
      </c>
      <c r="F40" s="92">
        <v>5731230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44377</v>
      </c>
      <c r="E46" s="29"/>
    </row>
    <row r="47" spans="1:6" ht="13.8" thickBot="1" x14ac:dyDescent="0.3">
      <c r="A47" s="88" t="s">
        <v>37</v>
      </c>
      <c r="B47" s="54">
        <v>1</v>
      </c>
      <c r="C47" s="104">
        <v>465867048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B2A5-216D-42DE-91C4-827EBE1A1617}">
  <sheetPr>
    <pageSetUpPr fitToPage="1"/>
  </sheetPr>
  <dimension ref="A1:H49"/>
  <sheetViews>
    <sheetView topLeftCell="A13" workbookViewId="0">
      <selection activeCell="H39" sqref="H3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44408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499910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14900</v>
      </c>
      <c r="F21" s="61">
        <f>+F22+F23</f>
        <v>2.9805364965693824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14900</v>
      </c>
      <c r="F22" s="61">
        <f>E22/E20*100</f>
        <v>2.9805364965693824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475934</v>
      </c>
      <c r="F27" s="61">
        <f>+F28+F29+F30</f>
        <v>95.203936708607557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475934</v>
      </c>
      <c r="F29" s="61">
        <f>E29/$E$20*100</f>
        <v>95.203936708607557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9076</v>
      </c>
      <c r="F32" s="74">
        <f>E32/$E$20*100</f>
        <v>1.815526794823068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49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14434521</v>
      </c>
      <c r="D40" s="91">
        <v>3843922</v>
      </c>
      <c r="E40" s="90">
        <v>22286798.989999998</v>
      </c>
      <c r="F40" s="92">
        <v>5930948.9800000004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44408</v>
      </c>
      <c r="E46" s="29"/>
    </row>
    <row r="47" spans="1:6" ht="13.8" thickBot="1" x14ac:dyDescent="0.3">
      <c r="A47" s="88" t="s">
        <v>37</v>
      </c>
      <c r="B47" s="54">
        <v>1</v>
      </c>
      <c r="C47" s="104">
        <v>486792042.99000001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6D5E3-FE97-4DA8-9187-4BDE3F6A8CF1}">
  <sheetPr>
    <pageSetUpPr fitToPage="1"/>
  </sheetPr>
  <dimension ref="A1:H49"/>
  <sheetViews>
    <sheetView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44439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532980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14518</v>
      </c>
      <c r="F21" s="61">
        <f>+F22+F23</f>
        <v>2.7239296033622273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14518</v>
      </c>
      <c r="F22" s="61">
        <f>E22/E20*100</f>
        <v>2.7239296033622273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509277</v>
      </c>
      <c r="F27" s="61">
        <f>+F28+F29+F30</f>
        <v>95.552741191039061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509277</v>
      </c>
      <c r="F29" s="61">
        <f>E29/$E$20*100</f>
        <v>95.552741191039061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9185</v>
      </c>
      <c r="F32" s="74">
        <f>E32/$E$20*100</f>
        <v>1.7233292055987091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50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19257325</v>
      </c>
      <c r="D40" s="91">
        <v>3927555</v>
      </c>
      <c r="E40" s="90">
        <v>30103646</v>
      </c>
      <c r="F40" s="92">
        <v>6167171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44439</v>
      </c>
      <c r="E46" s="29"/>
    </row>
    <row r="47" spans="1:6" ht="13.8" thickBot="1" x14ac:dyDescent="0.3">
      <c r="A47" s="88" t="s">
        <v>37</v>
      </c>
      <c r="B47" s="54">
        <v>1</v>
      </c>
      <c r="C47" s="104">
        <v>519034741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6089A-A425-4F4B-B889-EB3B173E1C02}">
  <sheetPr>
    <pageSetUpPr fitToPage="1"/>
  </sheetPr>
  <dimension ref="A1:H49"/>
  <sheetViews>
    <sheetView workbookViewId="0">
      <selection activeCell="G20" sqref="G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44469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565211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29211</v>
      </c>
      <c r="F21" s="61">
        <f>+F22+F23</f>
        <v>5.1681584399454366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29211</v>
      </c>
      <c r="F22" s="61">
        <f>E22/E20*100</f>
        <v>5.1681584399454366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525668</v>
      </c>
      <c r="F27" s="61">
        <f>+F28+F29+F30</f>
        <v>93.00385165893799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525668</v>
      </c>
      <c r="F29" s="61">
        <f>E29/$E$20*100</f>
        <v>93.00385165893799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10332</v>
      </c>
      <c r="F32" s="74">
        <f>E32/$E$20*100</f>
        <v>1.8279899011165741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51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30405555</v>
      </c>
      <c r="D40" s="91">
        <v>3300488</v>
      </c>
      <c r="E40" s="90">
        <v>47266403</v>
      </c>
      <c r="F40" s="92">
        <v>5131548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44469</v>
      </c>
      <c r="E46" s="29"/>
    </row>
    <row r="47" spans="1:6" ht="13.8" thickBot="1" x14ac:dyDescent="0.3">
      <c r="A47" s="88" t="s">
        <v>37</v>
      </c>
      <c r="B47" s="54">
        <v>1</v>
      </c>
      <c r="C47" s="104">
        <v>554387207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2022-01-07T09:36:06Z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2020-11-24T10:24:10Z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72e66dea-5198-420e-95a0-e5c85c3ee18f</vt:lpwstr>
  </property>
  <property fmtid="{D5CDD505-2E9C-101B-9397-08002B2CF9AE}" pid="8" name="MSIP_Label_2a6524ed-fb1a-49fd-bafe-15c5e5ffd047_ContentBits">
    <vt:lpwstr>0</vt:lpwstr>
  </property>
</Properties>
</file>